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лист1!$A$7:$M$7</definedName>
    <definedName name="Excel_BuiltIn_Print_Area_1_1">лист1!$A$1:$K$66</definedName>
    <definedName name="Excel_BuiltIn_Print_Area_1_1_1">лист1!$A$1:$J$66</definedName>
    <definedName name="_xlnm.Print_Area" localSheetId="0">лист1!$A$1:$L$82</definedName>
  </definedNames>
  <calcPr calcId="124519"/>
</workbook>
</file>

<file path=xl/calcChain.xml><?xml version="1.0" encoding="utf-8"?>
<calcChain xmlns="http://schemas.openxmlformats.org/spreadsheetml/2006/main">
  <c r="H18" i="1"/>
  <c r="H20"/>
  <c r="H66"/>
  <c r="H65"/>
  <c r="H64"/>
  <c r="H63"/>
  <c r="H62"/>
  <c r="H61"/>
  <c r="H60"/>
  <c r="H59"/>
  <c r="H58"/>
  <c r="H57"/>
  <c r="H56"/>
  <c r="H55"/>
  <c r="H54"/>
  <c r="H53"/>
  <c r="H52"/>
  <c r="H41"/>
  <c r="E41"/>
  <c r="H40"/>
  <c r="E40"/>
  <c r="H39"/>
  <c r="E39"/>
  <c r="H38"/>
  <c r="E38"/>
  <c r="H36"/>
  <c r="E36"/>
  <c r="H35"/>
  <c r="E35"/>
  <c r="H34"/>
  <c r="E34"/>
  <c r="H33"/>
  <c r="E33"/>
  <c r="H32"/>
  <c r="H31"/>
  <c r="H29"/>
  <c r="H28"/>
  <c r="H19"/>
</calcChain>
</file>

<file path=xl/sharedStrings.xml><?xml version="1.0" encoding="utf-8"?>
<sst xmlns="http://schemas.openxmlformats.org/spreadsheetml/2006/main" count="167" uniqueCount="130">
  <si>
    <t xml:space="preserve"> ОБЩЕСТВО С ОГРАНИЧЕННОЙ ОТВЕТСТВЕННОСТЬЮ "КОРУНД ВЕСТ"</t>
  </si>
  <si>
    <t>ПРАЙС-ЛИСТ</t>
  </si>
  <si>
    <t xml:space="preserve">Телефон: +7 (342) 218-22-15, 218-22-16             </t>
  </si>
  <si>
    <t>Email: info@korundwest.ru</t>
  </si>
  <si>
    <t>Сайт: www.korundwest.ru</t>
  </si>
  <si>
    <t>Наименование</t>
  </si>
  <si>
    <t>Размеры</t>
  </si>
  <si>
    <t>Вес изделия кг</t>
  </si>
  <si>
    <t xml:space="preserve"> за 1 м3 без НДС</t>
  </si>
  <si>
    <t xml:space="preserve"> за 1 м3 без НДС ваг.</t>
  </si>
  <si>
    <t xml:space="preserve"> за 1 шт c НДС</t>
  </si>
  <si>
    <t xml:space="preserve"> за 1 шт с  НДС</t>
  </si>
  <si>
    <t xml:space="preserve">                                         Опоры деревянные пропитанные ЛЭП </t>
  </si>
  <si>
    <t>L=6,5 м</t>
  </si>
  <si>
    <t xml:space="preserve">  3900,00    4800,00</t>
  </si>
  <si>
    <t>Производство</t>
  </si>
  <si>
    <t>L=7,5 м</t>
  </si>
  <si>
    <t xml:space="preserve">  4600,00     5600,00</t>
  </si>
  <si>
    <t>и отгрузка                          деревянных опор</t>
  </si>
  <si>
    <t>L=8,5 м</t>
  </si>
  <si>
    <t xml:space="preserve">  5600,00     6700,00</t>
  </si>
  <si>
    <t>деревянных опор</t>
  </si>
  <si>
    <t>L=9,5 м</t>
  </si>
  <si>
    <t xml:space="preserve">  6700,00     7900,00</t>
  </si>
  <si>
    <t>в г. Чайковский</t>
  </si>
  <si>
    <t xml:space="preserve">  7900,00      9800,00</t>
  </si>
  <si>
    <t>Пермского края</t>
  </si>
  <si>
    <t>Опоры железобетонные ЛЭП</t>
  </si>
  <si>
    <t>т</t>
  </si>
  <si>
    <t>г. Чайковский</t>
  </si>
  <si>
    <t>пос. Ферма</t>
  </si>
  <si>
    <t>9500*165*240</t>
  </si>
  <si>
    <t>­</t>
  </si>
  <si>
    <t>СВ 110-3,5  (ТУ 5863-007-96502166-2016)</t>
  </si>
  <si>
    <t>11000*185*280</t>
  </si>
  <si>
    <t>По запросу</t>
  </si>
  <si>
    <t>СВ 164-12 (ТУ 5863-007-96502166-2016)</t>
  </si>
  <si>
    <t>16400*380*370/390</t>
  </si>
  <si>
    <t>Приставки</t>
  </si>
  <si>
    <t>265*220*6000</t>
  </si>
  <si>
    <t>265*220*4500</t>
  </si>
  <si>
    <t>180*220*4250</t>
  </si>
  <si>
    <t>180*220*3250</t>
  </si>
  <si>
    <t>Сваи спец. Вибрированные фундаментов опор ВЛ</t>
  </si>
  <si>
    <t>С35-1-6Нр</t>
  </si>
  <si>
    <t>6000*350*350</t>
  </si>
  <si>
    <t>С35-1-8Нр</t>
  </si>
  <si>
    <t>8000*350*350</t>
  </si>
  <si>
    <t>С35-1-10Нр</t>
  </si>
  <si>
    <t>1000*350*350</t>
  </si>
  <si>
    <t>С35-1-12Нр</t>
  </si>
  <si>
    <t>12000*350*350</t>
  </si>
  <si>
    <t>Стойки опор  центрифугированные  ГОСТ  22687.1-85 №00468КЖИ</t>
  </si>
  <si>
    <t>СК 22.1-2,0</t>
  </si>
  <si>
    <t>22600*540*330</t>
  </si>
  <si>
    <t>СК 22.1-1,1</t>
  </si>
  <si>
    <t>СК 22.1-2,1</t>
  </si>
  <si>
    <t>СК 22.1-1,0</t>
  </si>
  <si>
    <t>СК 22.1-1АIII</t>
  </si>
  <si>
    <t>22600*650*440</t>
  </si>
  <si>
    <t>СК 22.1-2АIII</t>
  </si>
  <si>
    <t>СК 22.2-1.1</t>
  </si>
  <si>
    <t>22600*540*310</t>
  </si>
  <si>
    <t>Бетонные изделия</t>
  </si>
  <si>
    <t>ФБС 24-3-6т</t>
  </si>
  <si>
    <t>2380*300*580</t>
  </si>
  <si>
    <t>ФБС 24-4-6т</t>
  </si>
  <si>
    <t>2380*400*580</t>
  </si>
  <si>
    <t>ФБС 24-5-6т</t>
  </si>
  <si>
    <t>2380*500*580</t>
  </si>
  <si>
    <t>ФБС 24-6-6т</t>
  </si>
  <si>
    <t>2380*600*580</t>
  </si>
  <si>
    <t>ФБС 12-4-3т</t>
  </si>
  <si>
    <t>1180*400*280</t>
  </si>
  <si>
    <t>ФБС 12-5-3т</t>
  </si>
  <si>
    <t>1180*500*280</t>
  </si>
  <si>
    <t>ФБС 12-6-3т</t>
  </si>
  <si>
    <t>1180*600*280</t>
  </si>
  <si>
    <t>ФБС 9-3-6т</t>
  </si>
  <si>
    <t>900*300*580</t>
  </si>
  <si>
    <t>ФБС 9-4-6т</t>
  </si>
  <si>
    <t>900*400*580</t>
  </si>
  <si>
    <t>ФБС 9-5-6т</t>
  </si>
  <si>
    <t>900*500*580</t>
  </si>
  <si>
    <t>ФБС 9-6-6т</t>
  </si>
  <si>
    <t>900*600*580</t>
  </si>
  <si>
    <t>ФБС 12-3-6т</t>
  </si>
  <si>
    <t>1180*300*580</t>
  </si>
  <si>
    <t>ФБС 12-4-6т</t>
  </si>
  <si>
    <t>1180*400*580</t>
  </si>
  <si>
    <t>ФБС 12-5-6т</t>
  </si>
  <si>
    <t>1180*500*580</t>
  </si>
  <si>
    <t>ФБС 12-6-6Т</t>
  </si>
  <si>
    <t>1180*600*580</t>
  </si>
  <si>
    <t>Лоток УБК-1А</t>
  </si>
  <si>
    <t>1990*1000*160</t>
  </si>
  <si>
    <t>Лоток УБК-2А</t>
  </si>
  <si>
    <t>1990*500*160</t>
  </si>
  <si>
    <t xml:space="preserve">Плита УБК-5, 5А </t>
  </si>
  <si>
    <t>995*495*60</t>
  </si>
  <si>
    <t>Цены указаны на условиях самовывоза.</t>
  </si>
  <si>
    <t>Действует гибкая система скидок.</t>
  </si>
  <si>
    <t>Прайс-лист содержит неполный ассортиментный перечень выпускаемой продукции.</t>
  </si>
  <si>
    <t xml:space="preserve">Более подробную информацию Вы можете получить по телефонам: +7 (342 ) 218-22-15, 218-22-16, </t>
  </si>
  <si>
    <t>L=11 м</t>
  </si>
  <si>
    <t>СВ 164-20 (ТУ 5863-001-96502166-2015)</t>
  </si>
  <si>
    <r>
      <t>Объем м</t>
    </r>
    <r>
      <rPr>
        <b/>
        <vertAlign val="superscript"/>
        <sz val="12.5"/>
        <rFont val="Times New Roman"/>
        <family val="1"/>
        <charset val="204"/>
      </rPr>
      <t>3</t>
    </r>
  </si>
  <si>
    <t>Опора     ТУ 02.20.11-001-96502166-2019</t>
  </si>
  <si>
    <t>8-800-700-58-01  (звонок бесплатный) или на сайте: www.korundwest.ru</t>
  </si>
  <si>
    <t>СВ 105-3,6  (ТУ 5863-007-96502166-2016)</t>
  </si>
  <si>
    <t>СНВ 7-13 ( ТУ 5863-007-96502166-2016)</t>
  </si>
  <si>
    <t>10500*205*280</t>
  </si>
  <si>
    <t>13000*234*310</t>
  </si>
  <si>
    <t>На 09.09.2024</t>
  </si>
  <si>
    <t>СВ 110-3,5   (ТУ 5863-007-00113557-94)</t>
  </si>
  <si>
    <t>СВ 110-5    (ТУ 5863-007-00113557-94)</t>
  </si>
  <si>
    <t>СВ 95-2   (ТУ 5863-007-96502166-2016)</t>
  </si>
  <si>
    <t>СВ 95-3c (ТУ 5863-007-96502166-2016)</t>
  </si>
  <si>
    <t>СВ 95-3   (ТУ 5863-007-96502166-2016)</t>
  </si>
  <si>
    <t>СВ 95-2   (ТУ 5863-007-00113557-94)</t>
  </si>
  <si>
    <t>СВ 95-3c  (ТУ 5863-007-00113557-94)</t>
  </si>
  <si>
    <t>СВ 105-5     (ТУ 5863-007-96502166-2016)</t>
  </si>
  <si>
    <t>СВ 110-5    (ТУ 5863-007-96502166-2016)</t>
  </si>
  <si>
    <r>
      <rPr>
        <b/>
        <sz val="8"/>
        <rFont val="Times New Roman"/>
        <family val="1"/>
        <charset val="204"/>
      </rPr>
      <t>Диам</t>
    </r>
    <r>
      <rPr>
        <b/>
        <sz val="10"/>
        <rFont val="Times New Roman"/>
        <family val="1"/>
        <charset val="204"/>
      </rPr>
      <t>.</t>
    </r>
    <r>
      <rPr>
        <b/>
        <sz val="12"/>
        <rFont val="Times New Roman"/>
        <family val="1"/>
        <charset val="204"/>
      </rPr>
      <t xml:space="preserve">16-18 см, 18-20 см. </t>
    </r>
  </si>
  <si>
    <t>ПТ 33-2   ТУ 23.61.12-006-96502166-2018</t>
  </si>
  <si>
    <t>ПТ 33-3   ТУ 23.61.12-006-96502166-2018</t>
  </si>
  <si>
    <t>ПТ 60      ТУ 23.61.12-006-96502166-2018</t>
  </si>
  <si>
    <t>ПТ 45      ТУ 23.61.12-006-96502166-2018</t>
  </si>
  <si>
    <t>ПТ 43-2   ТУ 23.61.12-006-96502166-2018</t>
  </si>
  <si>
    <t>ПТ 33-4   ТУ 23.61.12-006-96502166-2018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</si>
</sst>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0.0"/>
    <numFmt numFmtId="166" formatCode="0.000"/>
  </numFmts>
  <fonts count="50">
    <font>
      <sz val="10"/>
      <color theme="1"/>
      <name val="Arial"/>
    </font>
    <font>
      <sz val="11"/>
      <name val="Arial"/>
    </font>
    <font>
      <i/>
      <sz val="10"/>
      <name val="Arial"/>
    </font>
    <font>
      <sz val="10.5"/>
      <name val="Arial"/>
    </font>
    <font>
      <sz val="11"/>
      <name val="Times New Roman"/>
    </font>
    <font>
      <b/>
      <u/>
      <sz val="13"/>
      <name val="Times New Roman CE"/>
    </font>
    <font>
      <i/>
      <sz val="12"/>
      <name val="Times New Roman CE"/>
    </font>
    <font>
      <i/>
      <sz val="11"/>
      <name val="Times New Roman CE"/>
    </font>
    <font>
      <sz val="10.5"/>
      <name val="Times New Roman CE"/>
    </font>
    <font>
      <sz val="11"/>
      <name val="Times New Roman CE"/>
    </font>
    <font>
      <i/>
      <sz val="11"/>
      <name val="Times New Roman"/>
    </font>
    <font>
      <sz val="10"/>
      <name val="Arial Cyr"/>
    </font>
    <font>
      <sz val="11"/>
      <name val="Arial Cyr"/>
    </font>
    <font>
      <b/>
      <sz val="20"/>
      <name val="Times New Roman"/>
    </font>
    <font>
      <sz val="20"/>
      <name val="Times New Roman"/>
    </font>
    <font>
      <sz val="12"/>
      <name val="Times New Roman"/>
    </font>
    <font>
      <b/>
      <sz val="12"/>
      <name val="Times New Roman"/>
    </font>
    <font>
      <b/>
      <sz val="10.5"/>
      <name val="Times New Roman"/>
    </font>
    <font>
      <i/>
      <sz val="14"/>
      <name val="Times New Roman"/>
    </font>
    <font>
      <b/>
      <i/>
      <sz val="14"/>
      <name val="Times New Roman"/>
    </font>
    <font>
      <b/>
      <sz val="14"/>
      <name val="Times New Roman"/>
    </font>
    <font>
      <b/>
      <sz val="10"/>
      <name val="Times New Roman"/>
    </font>
    <font>
      <sz val="12.5"/>
      <name val="Times New Roman"/>
    </font>
    <font>
      <i/>
      <sz val="12.5"/>
      <name val="Times New Roman"/>
    </font>
    <font>
      <b/>
      <i/>
      <sz val="11"/>
      <name val="Times New Roman"/>
    </font>
    <font>
      <b/>
      <i/>
      <sz val="10.5"/>
      <name val="Times New Roman"/>
    </font>
    <font>
      <b/>
      <sz val="12.5"/>
      <name val="Times New Roman"/>
    </font>
    <font>
      <sz val="10"/>
      <name val="Times New Roman"/>
    </font>
    <font>
      <i/>
      <sz val="9"/>
      <name val="Times New Roman"/>
    </font>
    <font>
      <b/>
      <i/>
      <sz val="12.5"/>
      <name val="Times New Roman CE"/>
    </font>
    <font>
      <sz val="9"/>
      <name val="Times New Roman"/>
    </font>
    <font>
      <b/>
      <i/>
      <sz val="10"/>
      <name val="Arial"/>
    </font>
    <font>
      <sz val="10.5"/>
      <name val="Times New Roman"/>
    </font>
    <font>
      <sz val="14"/>
      <name val="Arial Cyr"/>
    </font>
    <font>
      <b/>
      <i/>
      <sz val="11"/>
      <name val="Times New Roman"/>
      <family val="1"/>
      <charset val="204"/>
    </font>
    <font>
      <b/>
      <i/>
      <sz val="11"/>
      <name val="Times New Roman CE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.5"/>
      <name val="Times New Roman"/>
      <family val="1"/>
      <charset val="204"/>
    </font>
    <font>
      <b/>
      <sz val="18"/>
      <name val="Baskerville Old Face"/>
      <family val="1"/>
    </font>
    <font>
      <b/>
      <vertAlign val="superscript"/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sz val="12.5"/>
      <name val="Arial"/>
      <family val="2"/>
      <charset val="204"/>
    </font>
    <font>
      <b/>
      <i/>
      <sz val="12.5"/>
      <name val="Arial Cyr"/>
    </font>
    <font>
      <b/>
      <sz val="12.5"/>
      <name val="Arial Cyr"/>
    </font>
    <font>
      <b/>
      <sz val="12.5"/>
      <name val="Calibri"/>
      <family val="2"/>
      <charset val="204"/>
    </font>
    <font>
      <b/>
      <sz val="12.5"/>
      <name val="Times New Roman CE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3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left" vertical="top" wrapText="1"/>
    </xf>
    <xf numFmtId="2" fontId="21" fillId="0" borderId="0" xfId="0" applyNumberFormat="1" applyFont="1" applyAlignment="1">
      <alignment horizontal="left" vertical="top" wrapText="1" indent="1"/>
    </xf>
    <xf numFmtId="0" fontId="0" fillId="0" borderId="0" xfId="0"/>
    <xf numFmtId="1" fontId="24" fillId="0" borderId="0" xfId="0" applyNumberFormat="1" applyFont="1" applyAlignment="1">
      <alignment horizontal="left" indent="1"/>
    </xf>
    <xf numFmtId="2" fontId="25" fillId="0" borderId="0" xfId="0" applyNumberFormat="1" applyFont="1" applyAlignment="1">
      <alignment horizontal="left" indent="1"/>
    </xf>
    <xf numFmtId="165" fontId="24" fillId="0" borderId="0" xfId="0" applyNumberFormat="1" applyFont="1" applyAlignment="1">
      <alignment horizontal="left" indent="1"/>
    </xf>
    <xf numFmtId="0" fontId="21" fillId="0" borderId="0" xfId="0" applyFont="1" applyAlignment="1">
      <alignment horizont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2" fontId="27" fillId="0" borderId="0" xfId="0" applyNumberFormat="1" applyFont="1" applyAlignment="1">
      <alignment horizontal="left" indent="1"/>
    </xf>
    <xf numFmtId="0" fontId="0" fillId="0" borderId="0" xfId="0" applyAlignment="1">
      <alignment vertical="center"/>
    </xf>
    <xf numFmtId="2" fontId="28" fillId="0" borderId="0" xfId="0" applyNumberFormat="1" applyFont="1" applyAlignment="1">
      <alignment horizontal="left" vertical="center"/>
    </xf>
    <xf numFmtId="0" fontId="29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165" fontId="25" fillId="0" borderId="0" xfId="0" applyNumberFormat="1" applyFont="1" applyAlignment="1">
      <alignment horizontal="left" indent="1"/>
    </xf>
    <xf numFmtId="2" fontId="24" fillId="0" borderId="0" xfId="0" applyNumberFormat="1" applyFont="1" applyAlignment="1">
      <alignment horizontal="left" indent="1"/>
    </xf>
    <xf numFmtId="2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indent="1"/>
    </xf>
    <xf numFmtId="2" fontId="28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34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2" fontId="38" fillId="0" borderId="2" xfId="0" applyNumberFormat="1" applyFont="1" applyBorder="1" applyAlignment="1">
      <alignment horizontal="center" vertical="top" wrapText="1"/>
    </xf>
    <xf numFmtId="2" fontId="38" fillId="0" borderId="3" xfId="0" applyNumberFormat="1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2" fontId="38" fillId="0" borderId="5" xfId="0" applyNumberFormat="1" applyFont="1" applyBorder="1" applyAlignment="1">
      <alignment horizontal="center" vertical="top" wrapText="1"/>
    </xf>
    <xf numFmtId="0" fontId="36" fillId="0" borderId="2" xfId="0" applyFont="1" applyBorder="1" applyAlignment="1">
      <alignment horizontal="left" vertical="center"/>
    </xf>
    <xf numFmtId="2" fontId="38" fillId="0" borderId="8" xfId="0" applyNumberFormat="1" applyFont="1" applyBorder="1" applyAlignment="1">
      <alignment horizontal="center" vertical="top" wrapText="1"/>
    </xf>
    <xf numFmtId="2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38" fillId="0" borderId="2" xfId="0" applyFont="1" applyBorder="1" applyAlignment="1">
      <alignment vertical="center"/>
    </xf>
    <xf numFmtId="0" fontId="43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2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36" fillId="0" borderId="2" xfId="0" applyFont="1" applyBorder="1" applyAlignment="1">
      <alignment horizontal="left" vertical="center" wrapText="1"/>
    </xf>
    <xf numFmtId="2" fontId="38" fillId="0" borderId="2" xfId="0" applyNumberFormat="1" applyFont="1" applyBorder="1" applyAlignment="1">
      <alignment horizontal="center" vertical="center"/>
    </xf>
    <xf numFmtId="2" fontId="41" fillId="0" borderId="2" xfId="0" applyNumberFormat="1" applyFont="1" applyBorder="1" applyAlignment="1">
      <alignment horizontal="center" vertical="center"/>
    </xf>
    <xf numFmtId="1" fontId="38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vertical="center"/>
    </xf>
    <xf numFmtId="2" fontId="4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vertical="center" wrapText="1"/>
    </xf>
    <xf numFmtId="166" fontId="41" fillId="0" borderId="2" xfId="0" applyNumberFormat="1" applyFont="1" applyBorder="1" applyAlignment="1">
      <alignment horizontal="center" vertical="center"/>
    </xf>
    <xf numFmtId="166" fontId="38" fillId="0" borderId="2" xfId="0" applyNumberFormat="1" applyFont="1" applyBorder="1" applyAlignment="1">
      <alignment horizontal="center" vertical="center"/>
    </xf>
    <xf numFmtId="2" fontId="46" fillId="0" borderId="2" xfId="0" applyNumberFormat="1" applyFont="1" applyBorder="1" applyAlignment="1">
      <alignment horizontal="center" vertical="center"/>
    </xf>
    <xf numFmtId="166" fontId="38" fillId="0" borderId="2" xfId="0" applyNumberFormat="1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2" fontId="38" fillId="0" borderId="8" xfId="0" applyNumberFormat="1" applyFont="1" applyBorder="1" applyAlignment="1">
      <alignment horizontal="center" vertical="center"/>
    </xf>
    <xf numFmtId="2" fontId="38" fillId="0" borderId="3" xfId="0" applyNumberFormat="1" applyFont="1" applyBorder="1" applyAlignment="1">
      <alignment horizontal="center" vertical="center"/>
    </xf>
    <xf numFmtId="2" fontId="45" fillId="0" borderId="3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vertical="center"/>
    </xf>
    <xf numFmtId="2" fontId="41" fillId="0" borderId="3" xfId="0" applyNumberFormat="1" applyFont="1" applyBorder="1" applyAlignment="1">
      <alignment horizontal="center" vertical="center"/>
    </xf>
    <xf numFmtId="166" fontId="38" fillId="0" borderId="3" xfId="0" applyNumberFormat="1" applyFont="1" applyBorder="1" applyAlignment="1">
      <alignment horizontal="center" vertical="center"/>
    </xf>
    <xf numFmtId="1" fontId="38" fillId="0" borderId="3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vertical="center"/>
    </xf>
    <xf numFmtId="2" fontId="41" fillId="0" borderId="11" xfId="0" applyNumberFormat="1" applyFont="1" applyBorder="1" applyAlignment="1">
      <alignment horizontal="center" vertical="center"/>
    </xf>
    <xf numFmtId="2" fontId="38" fillId="0" borderId="5" xfId="0" applyNumberFormat="1" applyFont="1" applyBorder="1" applyAlignment="1">
      <alignment horizontal="center" vertical="center"/>
    </xf>
    <xf numFmtId="0" fontId="42" fillId="0" borderId="11" xfId="0" applyFont="1" applyBorder="1" applyAlignment="1">
      <alignment horizontal="center"/>
    </xf>
    <xf numFmtId="1" fontId="38" fillId="0" borderId="11" xfId="0" applyNumberFormat="1" applyFont="1" applyBorder="1" applyAlignment="1">
      <alignment horizontal="center" vertical="center"/>
    </xf>
    <xf numFmtId="2" fontId="41" fillId="0" borderId="5" xfId="0" applyNumberFormat="1" applyFont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2" fontId="41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/>
    </xf>
    <xf numFmtId="1" fontId="38" fillId="0" borderId="1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2" fontId="41" fillId="0" borderId="0" xfId="0" applyNumberFormat="1" applyFont="1" applyAlignment="1">
      <alignment horizontal="center" vertical="center"/>
    </xf>
    <xf numFmtId="166" fontId="38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165" fontId="38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0" fontId="38" fillId="0" borderId="0" xfId="0" applyFont="1" applyBorder="1" applyAlignment="1">
      <alignment horizontal="left" vertic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15" fillId="0" borderId="0" xfId="0" applyFont="1" applyAlignment="1">
      <alignment horizontal="right" vertical="center"/>
    </xf>
    <xf numFmtId="0" fontId="47" fillId="0" borderId="0" xfId="0" applyFont="1" applyAlignment="1"/>
    <xf numFmtId="0" fontId="3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2" fontId="38" fillId="0" borderId="3" xfId="0" applyNumberFormat="1" applyFont="1" applyBorder="1" applyAlignment="1">
      <alignment horizontal="center" vertical="center"/>
    </xf>
    <xf numFmtId="2" fontId="38" fillId="0" borderId="9" xfId="0" applyNumberFormat="1" applyFont="1" applyBorder="1" applyAlignment="1">
      <alignment horizontal="center" vertical="center"/>
    </xf>
    <xf numFmtId="2" fontId="38" fillId="0" borderId="8" xfId="0" applyNumberFormat="1" applyFont="1" applyBorder="1" applyAlignment="1">
      <alignment horizontal="center" vertical="center"/>
    </xf>
    <xf numFmtId="2" fontId="37" fillId="0" borderId="6" xfId="0" applyNumberFormat="1" applyFont="1" applyBorder="1" applyAlignment="1">
      <alignment horizontal="left"/>
    </xf>
    <xf numFmtId="2" fontId="37" fillId="0" borderId="7" xfId="0" applyNumberFormat="1" applyFont="1" applyBorder="1" applyAlignment="1">
      <alignment horizontal="left"/>
    </xf>
    <xf numFmtId="0" fontId="36" fillId="2" borderId="2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vertical="center" wrapText="1"/>
    </xf>
    <xf numFmtId="2" fontId="34" fillId="2" borderId="2" xfId="0" applyNumberFormat="1" applyFont="1" applyFill="1" applyBorder="1" applyAlignment="1">
      <alignment horizontal="center" vertical="center"/>
    </xf>
    <xf numFmtId="2" fontId="38" fillId="2" borderId="2" xfId="0" applyNumberFormat="1" applyFont="1" applyFill="1" applyBorder="1" applyAlignment="1">
      <alignment horizontal="center" vertical="center"/>
    </xf>
    <xf numFmtId="2" fontId="41" fillId="2" borderId="2" xfId="0" applyNumberFormat="1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/>
    </xf>
    <xf numFmtId="1" fontId="38" fillId="2" borderId="2" xfId="0" applyNumberFormat="1" applyFont="1" applyFill="1" applyBorder="1" applyAlignment="1">
      <alignment horizontal="center" vertical="center"/>
    </xf>
    <xf numFmtId="166" fontId="41" fillId="2" borderId="2" xfId="0" applyNumberFormat="1" applyFont="1" applyFill="1" applyBorder="1" applyAlignment="1">
      <alignment horizontal="center" vertical="center"/>
    </xf>
    <xf numFmtId="166" fontId="38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2" fontId="46" fillId="2" borderId="2" xfId="0" applyNumberFormat="1" applyFont="1" applyFill="1" applyBorder="1" applyAlignment="1">
      <alignment horizontal="center" vertical="center"/>
    </xf>
    <xf numFmtId="0" fontId="36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93"/>
  <sheetViews>
    <sheetView tabSelected="1" workbookViewId="0">
      <pane xSplit="2" topLeftCell="C1" activePane="topRight" state="frozen"/>
      <selection activeCell="B2" sqref="B2"/>
      <selection pane="topRight" activeCell="J24" sqref="J24:J25"/>
    </sheetView>
  </sheetViews>
  <sheetFormatPr defaultColWidth="11.5546875" defaultRowHeight="13.8"/>
  <cols>
    <col min="1" max="1" width="9.5546875" customWidth="1"/>
    <col min="2" max="2" width="46" customWidth="1"/>
    <col min="3" max="3" width="24.109375" style="1" customWidth="1"/>
    <col min="4" max="4" width="11.6640625" style="2" customWidth="1"/>
    <col min="5" max="5" width="14" style="3" customWidth="1"/>
    <col min="6" max="6" width="0" style="4" hidden="1" customWidth="1"/>
    <col min="7" max="7" width="0" style="2" hidden="1" customWidth="1"/>
    <col min="8" max="8" width="0" style="5" hidden="1" customWidth="1"/>
    <col min="9" max="9" width="25.33203125" style="6" customWidth="1"/>
    <col min="10" max="10" width="25.44140625" style="1" customWidth="1"/>
    <col min="11" max="11" width="0" hidden="1" customWidth="1"/>
    <col min="12" max="12" width="0" style="7" hidden="1" customWidth="1"/>
    <col min="13" max="13" width="9.6640625" style="7" customWidth="1"/>
    <col min="14" max="14" width="8.33203125" customWidth="1"/>
    <col min="15" max="15" width="9.44140625" customWidth="1"/>
  </cols>
  <sheetData>
    <row r="1" spans="2:15" ht="23.4">
      <c r="B1" s="125" t="s">
        <v>0</v>
      </c>
      <c r="C1" s="125"/>
      <c r="D1" s="125"/>
      <c r="E1" s="125"/>
      <c r="F1" s="125"/>
      <c r="G1" s="125"/>
      <c r="H1" s="125"/>
      <c r="I1" s="125"/>
      <c r="J1" s="125"/>
    </row>
    <row r="2" spans="2:15" ht="18.600000000000001" customHeight="1">
      <c r="B2" s="8"/>
      <c r="C2" s="9"/>
      <c r="D2" s="10"/>
      <c r="E2" s="9"/>
      <c r="F2" s="11"/>
      <c r="G2" s="12"/>
      <c r="H2" s="13"/>
      <c r="I2" s="14"/>
      <c r="J2" s="15"/>
    </row>
    <row r="3" spans="2:15" ht="26.1" customHeight="1">
      <c r="B3" s="126" t="s">
        <v>1</v>
      </c>
      <c r="C3" s="126"/>
      <c r="D3" s="126"/>
      <c r="E3" s="126"/>
      <c r="F3" s="126"/>
      <c r="G3" s="126"/>
      <c r="H3" s="126"/>
      <c r="I3" s="126"/>
      <c r="J3" s="126"/>
    </row>
    <row r="4" spans="2:15" ht="18" customHeight="1">
      <c r="B4" s="16"/>
      <c r="C4" s="16"/>
      <c r="D4" s="121"/>
      <c r="E4" s="121"/>
      <c r="F4" s="121"/>
      <c r="G4" s="121"/>
      <c r="H4" s="121"/>
      <c r="I4" s="121"/>
      <c r="J4" s="16"/>
    </row>
    <row r="5" spans="2:15" ht="18">
      <c r="B5" s="17"/>
      <c r="C5" s="123"/>
      <c r="D5" s="122" t="s">
        <v>2</v>
      </c>
      <c r="E5" s="124"/>
      <c r="F5" s="122"/>
      <c r="G5" s="122"/>
      <c r="H5" s="122"/>
      <c r="I5" s="122"/>
      <c r="J5" s="18"/>
    </row>
    <row r="6" spans="2:15" ht="34.5" customHeight="1">
      <c r="B6" s="19" t="s">
        <v>3</v>
      </c>
      <c r="C6" s="127" t="s">
        <v>4</v>
      </c>
      <c r="D6" s="127"/>
      <c r="E6" s="127"/>
      <c r="F6" s="20"/>
      <c r="G6" s="21"/>
      <c r="H6" s="22"/>
      <c r="I6" s="128" t="s">
        <v>113</v>
      </c>
      <c r="J6" s="128"/>
      <c r="K6" s="23"/>
      <c r="L6" s="24"/>
      <c r="M6" s="24"/>
    </row>
    <row r="7" spans="2:15" ht="46.5" customHeight="1">
      <c r="B7" s="65" t="s">
        <v>5</v>
      </c>
      <c r="C7" s="65" t="s">
        <v>6</v>
      </c>
      <c r="D7" s="66" t="s">
        <v>106</v>
      </c>
      <c r="E7" s="67" t="s">
        <v>7</v>
      </c>
      <c r="F7" s="66"/>
      <c r="G7" s="68" t="s">
        <v>8</v>
      </c>
      <c r="H7" s="68" t="s">
        <v>9</v>
      </c>
      <c r="I7" s="69" t="s">
        <v>10</v>
      </c>
      <c r="J7" s="69" t="s">
        <v>11</v>
      </c>
      <c r="K7" s="25"/>
      <c r="L7" s="26"/>
      <c r="M7" s="27"/>
    </row>
    <row r="8" spans="2:15" ht="13.65" customHeight="1">
      <c r="B8" s="70" t="s">
        <v>12</v>
      </c>
      <c r="C8" s="71"/>
      <c r="D8" s="66"/>
      <c r="E8" s="67"/>
      <c r="F8" s="72"/>
      <c r="G8" s="68"/>
      <c r="H8" s="73"/>
      <c r="I8" s="132" t="s">
        <v>123</v>
      </c>
      <c r="J8" s="133"/>
      <c r="K8" s="25"/>
      <c r="L8" s="28"/>
      <c r="M8" s="29"/>
      <c r="N8" s="29"/>
      <c r="O8" s="29"/>
    </row>
    <row r="9" spans="2:15" ht="21.75" customHeight="1">
      <c r="B9" s="74" t="s">
        <v>107</v>
      </c>
      <c r="C9" s="65" t="s">
        <v>13</v>
      </c>
      <c r="D9" s="66">
        <v>0.21</v>
      </c>
      <c r="E9" s="67">
        <v>180</v>
      </c>
      <c r="F9" s="72"/>
      <c r="G9" s="68"/>
      <c r="H9" s="68"/>
      <c r="I9" s="75" t="s">
        <v>14</v>
      </c>
      <c r="J9" s="75" t="s">
        <v>15</v>
      </c>
      <c r="K9" s="25"/>
      <c r="L9" s="28"/>
      <c r="M9" s="30"/>
      <c r="N9" s="31"/>
      <c r="O9" s="31"/>
    </row>
    <row r="10" spans="2:15" ht="17.25" customHeight="1">
      <c r="B10" s="74" t="s">
        <v>107</v>
      </c>
      <c r="C10" s="65" t="s">
        <v>16</v>
      </c>
      <c r="D10" s="66">
        <v>0.25</v>
      </c>
      <c r="E10" s="67">
        <v>210</v>
      </c>
      <c r="F10" s="72"/>
      <c r="G10" s="68"/>
      <c r="H10" s="68"/>
      <c r="I10" s="68" t="s">
        <v>17</v>
      </c>
      <c r="J10" s="68" t="s">
        <v>18</v>
      </c>
      <c r="K10" s="25"/>
      <c r="L10" s="28"/>
      <c r="M10" s="30"/>
      <c r="N10" s="31"/>
      <c r="O10" s="31"/>
    </row>
    <row r="11" spans="2:15" ht="16.5" customHeight="1">
      <c r="B11" s="74" t="s">
        <v>107</v>
      </c>
      <c r="C11" s="65" t="s">
        <v>19</v>
      </c>
      <c r="D11" s="66">
        <v>0.3</v>
      </c>
      <c r="E11" s="67">
        <v>240</v>
      </c>
      <c r="F11" s="72"/>
      <c r="G11" s="68"/>
      <c r="H11" s="68"/>
      <c r="I11" s="68" t="s">
        <v>20</v>
      </c>
      <c r="J11" s="68" t="s">
        <v>21</v>
      </c>
      <c r="K11" s="25"/>
      <c r="L11" s="26"/>
      <c r="M11" s="32"/>
      <c r="N11" s="31"/>
      <c r="O11" s="31"/>
    </row>
    <row r="12" spans="2:15" ht="19.5" customHeight="1">
      <c r="B12" s="74" t="s">
        <v>107</v>
      </c>
      <c r="C12" s="65" t="s">
        <v>22</v>
      </c>
      <c r="D12" s="66">
        <v>0.35</v>
      </c>
      <c r="E12" s="67">
        <v>280</v>
      </c>
      <c r="F12" s="72"/>
      <c r="G12" s="68"/>
      <c r="H12" s="68"/>
      <c r="I12" s="68" t="s">
        <v>23</v>
      </c>
      <c r="J12" s="68" t="s">
        <v>24</v>
      </c>
      <c r="K12" s="25"/>
      <c r="L12" s="28"/>
      <c r="M12" s="30"/>
      <c r="N12" s="31"/>
      <c r="O12" s="31"/>
    </row>
    <row r="13" spans="2:15" ht="24.75" customHeight="1">
      <c r="B13" s="74" t="s">
        <v>107</v>
      </c>
      <c r="C13" s="65" t="s">
        <v>104</v>
      </c>
      <c r="D13" s="66">
        <v>0.42</v>
      </c>
      <c r="E13" s="67">
        <v>350</v>
      </c>
      <c r="F13" s="72"/>
      <c r="G13" s="68"/>
      <c r="H13" s="68"/>
      <c r="I13" s="68" t="s">
        <v>25</v>
      </c>
      <c r="J13" s="68" t="s">
        <v>26</v>
      </c>
      <c r="K13" s="25"/>
      <c r="L13" s="28"/>
      <c r="M13" s="32"/>
      <c r="N13" s="31"/>
      <c r="O13" s="31"/>
    </row>
    <row r="14" spans="2:15" ht="13.65" customHeight="1">
      <c r="B14" s="71"/>
      <c r="C14" s="65"/>
      <c r="D14" s="66"/>
      <c r="E14" s="67"/>
      <c r="F14" s="72"/>
      <c r="G14" s="68"/>
      <c r="H14" s="68"/>
      <c r="I14" s="76"/>
      <c r="J14" s="77"/>
      <c r="K14" s="25"/>
      <c r="L14" s="28"/>
      <c r="M14" s="27"/>
      <c r="O14" s="33"/>
    </row>
    <row r="15" spans="2:15" ht="13.65" customHeight="1">
      <c r="B15" s="78" t="s">
        <v>27</v>
      </c>
      <c r="C15" s="79"/>
      <c r="D15" s="80"/>
      <c r="E15" s="79" t="s">
        <v>28</v>
      </c>
      <c r="F15" s="80"/>
      <c r="G15" s="80"/>
      <c r="H15" s="81"/>
      <c r="I15" s="82" t="s">
        <v>29</v>
      </c>
      <c r="J15" s="83" t="s">
        <v>30</v>
      </c>
      <c r="K15" s="25"/>
      <c r="L15" s="28"/>
      <c r="M15" s="27"/>
    </row>
    <row r="16" spans="2:15" ht="21.75" customHeight="1">
      <c r="B16" s="84" t="s">
        <v>116</v>
      </c>
      <c r="C16" s="62" t="s">
        <v>31</v>
      </c>
      <c r="D16" s="85">
        <v>0.2</v>
      </c>
      <c r="E16" s="86">
        <v>0.75</v>
      </c>
      <c r="F16" s="77"/>
      <c r="G16" s="87"/>
      <c r="H16" s="87"/>
      <c r="I16" s="85">
        <v>9000</v>
      </c>
      <c r="J16" s="85">
        <v>9000</v>
      </c>
      <c r="K16" s="25"/>
      <c r="L16" s="28"/>
      <c r="M16" s="32"/>
    </row>
    <row r="17" spans="2:13" ht="21.75" customHeight="1">
      <c r="B17" s="134" t="s">
        <v>119</v>
      </c>
      <c r="C17" s="136" t="s">
        <v>31</v>
      </c>
      <c r="D17" s="137">
        <v>0.2</v>
      </c>
      <c r="E17" s="138">
        <v>0.75</v>
      </c>
      <c r="F17" s="139"/>
      <c r="G17" s="140"/>
      <c r="H17" s="140"/>
      <c r="I17" s="137">
        <v>7700</v>
      </c>
      <c r="J17" s="137">
        <v>7700</v>
      </c>
      <c r="K17" s="25"/>
      <c r="L17" s="28"/>
      <c r="M17" s="32"/>
    </row>
    <row r="18" spans="2:13" s="25" customFormat="1" ht="21.75" customHeight="1">
      <c r="B18" s="84" t="s">
        <v>118</v>
      </c>
      <c r="C18" s="62" t="s">
        <v>31</v>
      </c>
      <c r="D18" s="85">
        <v>0.3</v>
      </c>
      <c r="E18" s="86">
        <v>0.9</v>
      </c>
      <c r="F18" s="77"/>
      <c r="G18" s="87">
        <v>14730</v>
      </c>
      <c r="H18" s="87">
        <f t="shared" ref="H18" si="0">G18+170</f>
        <v>14900</v>
      </c>
      <c r="I18" s="85">
        <v>10500</v>
      </c>
      <c r="J18" s="89" t="s">
        <v>32</v>
      </c>
      <c r="L18" s="28"/>
      <c r="M18" s="32"/>
    </row>
    <row r="19" spans="2:13" ht="25.2" customHeight="1">
      <c r="B19" s="84" t="s">
        <v>117</v>
      </c>
      <c r="C19" s="62" t="s">
        <v>31</v>
      </c>
      <c r="D19" s="85">
        <v>0.3</v>
      </c>
      <c r="E19" s="86">
        <v>0.75</v>
      </c>
      <c r="F19" s="77"/>
      <c r="G19" s="87">
        <v>14730</v>
      </c>
      <c r="H19" s="87">
        <f t="shared" ref="H19:H29" si="1">G19+170</f>
        <v>14900</v>
      </c>
      <c r="I19" s="85">
        <v>10200</v>
      </c>
      <c r="J19" s="85">
        <v>10200</v>
      </c>
      <c r="K19" s="25"/>
      <c r="L19" s="28"/>
      <c r="M19" s="27"/>
    </row>
    <row r="20" spans="2:13" ht="21" customHeight="1">
      <c r="B20" s="134" t="s">
        <v>120</v>
      </c>
      <c r="C20" s="136" t="s">
        <v>31</v>
      </c>
      <c r="D20" s="137">
        <v>0.3</v>
      </c>
      <c r="E20" s="138">
        <v>0.75</v>
      </c>
      <c r="F20" s="139"/>
      <c r="G20" s="140">
        <v>14730</v>
      </c>
      <c r="H20" s="140">
        <f t="shared" ref="H20" si="2">G20+170</f>
        <v>14900</v>
      </c>
      <c r="I20" s="137">
        <v>10000</v>
      </c>
      <c r="J20" s="137">
        <v>10000</v>
      </c>
      <c r="K20" s="34"/>
      <c r="L20" s="28"/>
      <c r="M20" s="27"/>
    </row>
    <row r="21" spans="2:13" s="25" customFormat="1" ht="21" customHeight="1">
      <c r="B21" s="90" t="s">
        <v>109</v>
      </c>
      <c r="C21" s="62" t="s">
        <v>111</v>
      </c>
      <c r="D21" s="85">
        <v>0.47</v>
      </c>
      <c r="E21" s="86">
        <v>1.18</v>
      </c>
      <c r="F21" s="77"/>
      <c r="G21" s="87"/>
      <c r="H21" s="87"/>
      <c r="I21" s="85">
        <v>12700</v>
      </c>
      <c r="J21" s="89" t="s">
        <v>32</v>
      </c>
      <c r="K21" s="34"/>
      <c r="L21" s="28"/>
      <c r="M21" s="27"/>
    </row>
    <row r="22" spans="2:13" ht="22.2" customHeight="1">
      <c r="B22" s="90" t="s">
        <v>33</v>
      </c>
      <c r="C22" s="62" t="s">
        <v>34</v>
      </c>
      <c r="D22" s="85">
        <v>0.45</v>
      </c>
      <c r="E22" s="91">
        <v>1.125</v>
      </c>
      <c r="F22" s="92"/>
      <c r="G22" s="87"/>
      <c r="H22" s="87"/>
      <c r="I22" s="85">
        <v>12300</v>
      </c>
      <c r="J22" s="85">
        <v>12300</v>
      </c>
      <c r="K22" s="34"/>
      <c r="L22" s="28"/>
      <c r="M22" s="27"/>
    </row>
    <row r="23" spans="2:13" s="25" customFormat="1" ht="19.2" customHeight="1">
      <c r="B23" s="135" t="s">
        <v>114</v>
      </c>
      <c r="C23" s="136" t="s">
        <v>34</v>
      </c>
      <c r="D23" s="137">
        <v>0.45</v>
      </c>
      <c r="E23" s="141">
        <v>1.125</v>
      </c>
      <c r="F23" s="142"/>
      <c r="G23" s="140"/>
      <c r="H23" s="140"/>
      <c r="I23" s="137">
        <v>11000</v>
      </c>
      <c r="J23" s="137">
        <v>11000</v>
      </c>
      <c r="K23" s="34"/>
      <c r="L23" s="28"/>
      <c r="M23" s="27"/>
    </row>
    <row r="24" spans="2:13" s="25" customFormat="1" ht="22.2" customHeight="1">
      <c r="B24" s="90" t="s">
        <v>121</v>
      </c>
      <c r="C24" s="62" t="s">
        <v>111</v>
      </c>
      <c r="D24" s="85">
        <v>0.47</v>
      </c>
      <c r="E24" s="91">
        <v>1.18</v>
      </c>
      <c r="F24" s="92"/>
      <c r="G24" s="87"/>
      <c r="H24" s="87"/>
      <c r="I24" s="85">
        <v>13200</v>
      </c>
      <c r="J24" s="89" t="s">
        <v>32</v>
      </c>
      <c r="K24" s="34"/>
      <c r="L24" s="28"/>
      <c r="M24" s="27"/>
    </row>
    <row r="25" spans="2:13" ht="22.8" customHeight="1">
      <c r="B25" s="90" t="s">
        <v>122</v>
      </c>
      <c r="C25" s="63" t="s">
        <v>34</v>
      </c>
      <c r="D25" s="93">
        <v>0.45</v>
      </c>
      <c r="E25" s="91">
        <v>1.125</v>
      </c>
      <c r="F25" s="92"/>
      <c r="G25" s="87"/>
      <c r="H25" s="87"/>
      <c r="I25" s="85">
        <v>12800</v>
      </c>
      <c r="J25" s="85">
        <v>12800</v>
      </c>
      <c r="K25" s="34"/>
      <c r="L25" s="28"/>
      <c r="M25" s="27"/>
    </row>
    <row r="26" spans="2:13" ht="21" customHeight="1">
      <c r="B26" s="135" t="s">
        <v>115</v>
      </c>
      <c r="C26" s="143" t="s">
        <v>34</v>
      </c>
      <c r="D26" s="144">
        <v>0.45</v>
      </c>
      <c r="E26" s="141">
        <v>1.125</v>
      </c>
      <c r="F26" s="142"/>
      <c r="G26" s="140"/>
      <c r="H26" s="140"/>
      <c r="I26" s="137">
        <v>11700</v>
      </c>
      <c r="J26" s="137">
        <v>11700</v>
      </c>
      <c r="K26" s="34"/>
      <c r="L26" s="28"/>
      <c r="M26" s="27"/>
    </row>
    <row r="27" spans="2:13" s="25" customFormat="1" ht="21" customHeight="1">
      <c r="B27" s="90" t="s">
        <v>110</v>
      </c>
      <c r="C27" s="63" t="s">
        <v>112</v>
      </c>
      <c r="D27" s="93">
        <v>0.75</v>
      </c>
      <c r="E27" s="91">
        <v>1.85</v>
      </c>
      <c r="F27" s="92"/>
      <c r="G27" s="87"/>
      <c r="H27" s="87"/>
      <c r="I27" s="85">
        <v>27000</v>
      </c>
      <c r="J27" s="89" t="s">
        <v>32</v>
      </c>
      <c r="K27" s="34"/>
      <c r="L27" s="28"/>
      <c r="M27" s="27"/>
    </row>
    <row r="28" spans="2:13" ht="21.75" customHeight="1">
      <c r="B28" s="88" t="s">
        <v>36</v>
      </c>
      <c r="C28" s="62" t="s">
        <v>37</v>
      </c>
      <c r="D28" s="85">
        <v>1.45</v>
      </c>
      <c r="E28" s="86">
        <v>3.62</v>
      </c>
      <c r="F28" s="85"/>
      <c r="G28" s="87">
        <v>11330</v>
      </c>
      <c r="H28" s="87">
        <f t="shared" si="1"/>
        <v>11500</v>
      </c>
      <c r="I28" s="85">
        <v>54000</v>
      </c>
      <c r="J28" s="89" t="s">
        <v>32</v>
      </c>
      <c r="K28" s="36"/>
      <c r="L28" s="28"/>
      <c r="M28" s="27"/>
    </row>
    <row r="29" spans="2:13" ht="20.25" customHeight="1">
      <c r="B29" s="88" t="s">
        <v>105</v>
      </c>
      <c r="C29" s="62" t="s">
        <v>37</v>
      </c>
      <c r="D29" s="85">
        <v>1.45</v>
      </c>
      <c r="E29" s="86">
        <v>3.62</v>
      </c>
      <c r="F29" s="85"/>
      <c r="G29" s="87">
        <v>16610</v>
      </c>
      <c r="H29" s="87">
        <f t="shared" si="1"/>
        <v>16780</v>
      </c>
      <c r="I29" s="85">
        <v>64000</v>
      </c>
      <c r="J29" s="89" t="s">
        <v>32</v>
      </c>
      <c r="K29" s="36"/>
      <c r="L29" s="28"/>
      <c r="M29" s="27"/>
    </row>
    <row r="30" spans="2:13" ht="13.65" customHeight="1">
      <c r="B30" s="71" t="s">
        <v>38</v>
      </c>
      <c r="C30" s="65"/>
      <c r="D30" s="65"/>
      <c r="E30" s="81"/>
      <c r="F30" s="65"/>
      <c r="G30" s="87"/>
      <c r="H30" s="65"/>
      <c r="I30" s="85"/>
      <c r="J30" s="85"/>
      <c r="K30" s="34"/>
      <c r="L30" s="28"/>
      <c r="M30" s="27"/>
    </row>
    <row r="31" spans="2:13" ht="13.2" customHeight="1">
      <c r="B31" s="88" t="s">
        <v>126</v>
      </c>
      <c r="C31" s="35" t="s">
        <v>39</v>
      </c>
      <c r="D31" s="92">
        <v>0.27</v>
      </c>
      <c r="E31" s="86">
        <v>0.68</v>
      </c>
      <c r="F31" s="85"/>
      <c r="G31" s="87">
        <v>13930</v>
      </c>
      <c r="H31" s="87">
        <f t="shared" ref="H31:H41" si="3">G31*1</f>
        <v>13930</v>
      </c>
      <c r="I31" s="85">
        <v>9000</v>
      </c>
      <c r="J31" s="89" t="s">
        <v>32</v>
      </c>
      <c r="K31" s="34"/>
      <c r="L31" s="28"/>
      <c r="M31" s="27"/>
    </row>
    <row r="32" spans="2:13" ht="15" customHeight="1">
      <c r="B32" s="88" t="s">
        <v>127</v>
      </c>
      <c r="C32" s="35" t="s">
        <v>40</v>
      </c>
      <c r="D32" s="92">
        <v>0.20300000000000001</v>
      </c>
      <c r="E32" s="86">
        <v>0.51</v>
      </c>
      <c r="F32" s="85"/>
      <c r="G32" s="87">
        <v>14130</v>
      </c>
      <c r="H32" s="87">
        <f t="shared" si="3"/>
        <v>14130</v>
      </c>
      <c r="I32" s="85">
        <v>8000</v>
      </c>
      <c r="J32" s="89" t="s">
        <v>32</v>
      </c>
      <c r="K32" s="34"/>
      <c r="L32" s="28"/>
      <c r="M32" s="27"/>
    </row>
    <row r="33" spans="2:13" ht="13.2" customHeight="1">
      <c r="B33" s="88" t="s">
        <v>128</v>
      </c>
      <c r="C33" s="35" t="s">
        <v>41</v>
      </c>
      <c r="D33" s="94">
        <v>0.13</v>
      </c>
      <c r="E33" s="86">
        <f t="shared" ref="E33:E41" si="4">D33*2.5</f>
        <v>0.32500000000000001</v>
      </c>
      <c r="F33" s="85"/>
      <c r="G33" s="87">
        <v>14550</v>
      </c>
      <c r="H33" s="87">
        <f t="shared" si="3"/>
        <v>14550</v>
      </c>
      <c r="I33" s="85">
        <v>4600</v>
      </c>
      <c r="J33" s="85">
        <v>4600</v>
      </c>
      <c r="K33" s="34"/>
      <c r="L33" s="26"/>
      <c r="M33" s="27"/>
    </row>
    <row r="34" spans="2:13" ht="13.8" customHeight="1">
      <c r="B34" s="88" t="s">
        <v>124</v>
      </c>
      <c r="C34" s="95" t="s">
        <v>42</v>
      </c>
      <c r="D34" s="96">
        <v>0.1</v>
      </c>
      <c r="E34" s="86">
        <f t="shared" si="4"/>
        <v>0.25</v>
      </c>
      <c r="F34" s="85"/>
      <c r="G34" s="87">
        <v>10750</v>
      </c>
      <c r="H34" s="87">
        <f t="shared" si="3"/>
        <v>10750</v>
      </c>
      <c r="I34" s="85">
        <v>3500</v>
      </c>
      <c r="J34" s="85">
        <v>3500</v>
      </c>
      <c r="K34" s="34"/>
      <c r="L34" s="28"/>
      <c r="M34" s="27"/>
    </row>
    <row r="35" spans="2:13" ht="13.65" customHeight="1">
      <c r="B35" s="145" t="s">
        <v>125</v>
      </c>
      <c r="C35" s="95" t="s">
        <v>42</v>
      </c>
      <c r="D35" s="96">
        <v>0.1</v>
      </c>
      <c r="E35" s="86">
        <f t="shared" si="4"/>
        <v>0.25</v>
      </c>
      <c r="F35" s="85"/>
      <c r="G35" s="87">
        <v>12370</v>
      </c>
      <c r="H35" s="87">
        <f t="shared" si="3"/>
        <v>12370</v>
      </c>
      <c r="I35" s="85">
        <v>3600</v>
      </c>
      <c r="J35" s="85">
        <v>3600</v>
      </c>
      <c r="K35" s="34"/>
      <c r="L35" s="28"/>
      <c r="M35" s="37"/>
    </row>
    <row r="36" spans="2:13" ht="13.65" customHeight="1">
      <c r="B36" s="145" t="s">
        <v>129</v>
      </c>
      <c r="C36" s="95" t="s">
        <v>42</v>
      </c>
      <c r="D36" s="96">
        <v>0.1</v>
      </c>
      <c r="E36" s="86">
        <f t="shared" si="4"/>
        <v>0.25</v>
      </c>
      <c r="F36" s="85"/>
      <c r="G36" s="87">
        <v>14490</v>
      </c>
      <c r="H36" s="87">
        <f t="shared" si="3"/>
        <v>14490</v>
      </c>
      <c r="I36" s="85">
        <v>3900</v>
      </c>
      <c r="J36" s="85">
        <v>3900</v>
      </c>
      <c r="K36" s="34"/>
      <c r="L36" s="38"/>
      <c r="M36" s="27"/>
    </row>
    <row r="37" spans="2:13" ht="13.65" customHeight="1">
      <c r="B37" s="71" t="s">
        <v>43</v>
      </c>
      <c r="C37" s="86"/>
      <c r="D37" s="85"/>
      <c r="E37" s="86"/>
      <c r="F37" s="85"/>
      <c r="G37" s="85"/>
      <c r="H37" s="86"/>
      <c r="I37" s="85"/>
      <c r="J37" s="85"/>
      <c r="K37" s="34"/>
      <c r="L37" s="28"/>
      <c r="M37" s="27"/>
    </row>
    <row r="38" spans="2:13" ht="13.65" customHeight="1">
      <c r="B38" s="71" t="s">
        <v>44</v>
      </c>
      <c r="C38" s="35" t="s">
        <v>45</v>
      </c>
      <c r="D38" s="65">
        <v>0.72</v>
      </c>
      <c r="E38" s="86">
        <f t="shared" si="4"/>
        <v>1.7999999999999998</v>
      </c>
      <c r="F38" s="85"/>
      <c r="G38" s="87">
        <v>17240</v>
      </c>
      <c r="H38" s="87">
        <f t="shared" si="3"/>
        <v>17240</v>
      </c>
      <c r="I38" s="129" t="s">
        <v>35</v>
      </c>
      <c r="J38" s="129" t="s">
        <v>35</v>
      </c>
      <c r="K38" s="34"/>
      <c r="L38" s="28"/>
      <c r="M38" s="27"/>
    </row>
    <row r="39" spans="2:13" ht="13.65" customHeight="1">
      <c r="B39" s="71" t="s">
        <v>46</v>
      </c>
      <c r="C39" s="35" t="s">
        <v>47</v>
      </c>
      <c r="D39" s="65">
        <v>0.96</v>
      </c>
      <c r="E39" s="86">
        <f t="shared" si="4"/>
        <v>2.4</v>
      </c>
      <c r="F39" s="85"/>
      <c r="G39" s="87">
        <v>14990</v>
      </c>
      <c r="H39" s="87">
        <f t="shared" si="3"/>
        <v>14990</v>
      </c>
      <c r="I39" s="130"/>
      <c r="J39" s="130"/>
      <c r="K39" s="34"/>
      <c r="L39" s="28"/>
      <c r="M39" s="27"/>
    </row>
    <row r="40" spans="2:13" ht="13.65" customHeight="1">
      <c r="B40" s="71" t="s">
        <v>48</v>
      </c>
      <c r="C40" s="35" t="s">
        <v>49</v>
      </c>
      <c r="D40" s="96">
        <v>1.2</v>
      </c>
      <c r="E40" s="86">
        <f t="shared" si="4"/>
        <v>3</v>
      </c>
      <c r="F40" s="85"/>
      <c r="G40" s="87">
        <v>13730</v>
      </c>
      <c r="H40" s="87">
        <f t="shared" si="3"/>
        <v>13730</v>
      </c>
      <c r="I40" s="130"/>
      <c r="J40" s="130"/>
      <c r="K40" s="34"/>
      <c r="L40" s="28"/>
      <c r="M40" s="27"/>
    </row>
    <row r="41" spans="2:13" ht="13.65" customHeight="1">
      <c r="B41" s="71" t="s">
        <v>50</v>
      </c>
      <c r="C41" s="35" t="s">
        <v>51</v>
      </c>
      <c r="D41" s="96">
        <v>1.44</v>
      </c>
      <c r="E41" s="86">
        <f t="shared" si="4"/>
        <v>3.5999999999999996</v>
      </c>
      <c r="F41" s="85"/>
      <c r="G41" s="87">
        <v>13100</v>
      </c>
      <c r="H41" s="87">
        <f t="shared" si="3"/>
        <v>13100</v>
      </c>
      <c r="I41" s="131"/>
      <c r="J41" s="130"/>
      <c r="K41" s="39"/>
      <c r="L41" s="28"/>
      <c r="M41" s="27"/>
    </row>
    <row r="42" spans="2:13" ht="13.65" customHeight="1">
      <c r="B42" s="78" t="s">
        <v>52</v>
      </c>
      <c r="C42" s="86"/>
      <c r="D42" s="92"/>
      <c r="E42" s="86"/>
      <c r="F42" s="85"/>
      <c r="G42" s="85"/>
      <c r="H42" s="86"/>
      <c r="I42" s="85"/>
      <c r="J42" s="130"/>
      <c r="K42" s="25"/>
      <c r="L42" s="40"/>
      <c r="M42" s="40"/>
    </row>
    <row r="43" spans="2:13" ht="13.65" customHeight="1">
      <c r="B43" s="78" t="s">
        <v>53</v>
      </c>
      <c r="C43" s="86" t="s">
        <v>54</v>
      </c>
      <c r="D43" s="92">
        <v>1.9139999999999999</v>
      </c>
      <c r="E43" s="86">
        <v>5332</v>
      </c>
      <c r="F43" s="85"/>
      <c r="G43" s="87">
        <v>6820</v>
      </c>
      <c r="H43" s="87"/>
      <c r="I43" s="129" t="s">
        <v>35</v>
      </c>
      <c r="J43" s="130"/>
      <c r="K43" s="25"/>
      <c r="L43" s="40"/>
      <c r="M43" s="40"/>
    </row>
    <row r="44" spans="2:13" ht="13.65" customHeight="1">
      <c r="B44" s="78" t="s">
        <v>55</v>
      </c>
      <c r="C44" s="86" t="s">
        <v>54</v>
      </c>
      <c r="D44" s="92">
        <v>1.9139999999999999</v>
      </c>
      <c r="E44" s="86">
        <v>4819</v>
      </c>
      <c r="F44" s="85"/>
      <c r="G44" s="87">
        <v>6820</v>
      </c>
      <c r="H44" s="87"/>
      <c r="I44" s="130"/>
      <c r="J44" s="130"/>
      <c r="K44" s="25"/>
      <c r="L44" s="40"/>
      <c r="M44" s="40"/>
    </row>
    <row r="45" spans="2:13" ht="13.65" customHeight="1">
      <c r="B45" s="78" t="s">
        <v>56</v>
      </c>
      <c r="C45" s="86" t="s">
        <v>54</v>
      </c>
      <c r="D45" s="92">
        <v>1.9139999999999999</v>
      </c>
      <c r="E45" s="86">
        <v>5027</v>
      </c>
      <c r="F45" s="85"/>
      <c r="G45" s="87">
        <v>6820</v>
      </c>
      <c r="H45" s="87"/>
      <c r="I45" s="130"/>
      <c r="J45" s="130"/>
      <c r="K45" s="25"/>
      <c r="L45" s="40"/>
      <c r="M45" s="40"/>
    </row>
    <row r="46" spans="2:13" ht="13.65" customHeight="1">
      <c r="B46" s="78" t="s">
        <v>57</v>
      </c>
      <c r="C46" s="86" t="s">
        <v>54</v>
      </c>
      <c r="D46" s="92">
        <v>1.9139999999999999</v>
      </c>
      <c r="E46" s="86">
        <v>5027</v>
      </c>
      <c r="F46" s="85"/>
      <c r="G46" s="87">
        <v>6820</v>
      </c>
      <c r="H46" s="87"/>
      <c r="I46" s="130"/>
      <c r="J46" s="130"/>
      <c r="K46" s="25"/>
      <c r="L46" s="40"/>
      <c r="M46" s="40"/>
    </row>
    <row r="47" spans="2:13" ht="13.65" customHeight="1">
      <c r="B47" s="78" t="s">
        <v>58</v>
      </c>
      <c r="C47" s="86" t="s">
        <v>59</v>
      </c>
      <c r="D47" s="92">
        <v>1.9139999999999999</v>
      </c>
      <c r="E47" s="86">
        <v>4750</v>
      </c>
      <c r="F47" s="85"/>
      <c r="G47" s="87">
        <v>6820</v>
      </c>
      <c r="H47" s="87"/>
      <c r="I47" s="130"/>
      <c r="J47" s="130"/>
      <c r="K47" s="25"/>
      <c r="L47" s="40"/>
      <c r="M47" s="40"/>
    </row>
    <row r="48" spans="2:13" ht="13.65" customHeight="1">
      <c r="B48" s="78" t="s">
        <v>60</v>
      </c>
      <c r="C48" s="86" t="s">
        <v>59</v>
      </c>
      <c r="D48" s="92">
        <v>1.9139999999999999</v>
      </c>
      <c r="E48" s="86">
        <v>4750</v>
      </c>
      <c r="F48" s="85"/>
      <c r="G48" s="87">
        <v>6820</v>
      </c>
      <c r="H48" s="87"/>
      <c r="I48" s="130"/>
      <c r="J48" s="130"/>
      <c r="K48" s="25"/>
      <c r="L48" s="40"/>
      <c r="M48" s="40"/>
    </row>
    <row r="49" spans="2:13" ht="13.65" customHeight="1">
      <c r="B49" s="78" t="s">
        <v>61</v>
      </c>
      <c r="C49" s="86" t="s">
        <v>62</v>
      </c>
      <c r="D49" s="92">
        <v>2.3140000000000001</v>
      </c>
      <c r="E49" s="86">
        <v>6418</v>
      </c>
      <c r="F49" s="85"/>
      <c r="G49" s="87">
        <v>6820</v>
      </c>
      <c r="H49" s="87"/>
      <c r="I49" s="131"/>
      <c r="J49" s="131"/>
      <c r="K49" s="25"/>
      <c r="L49" s="40"/>
      <c r="M49" s="40"/>
    </row>
    <row r="50" spans="2:13" ht="13.65" customHeight="1">
      <c r="B50" s="78"/>
      <c r="C50" s="86"/>
      <c r="D50" s="92"/>
      <c r="E50" s="86"/>
      <c r="F50" s="85"/>
      <c r="G50" s="87"/>
      <c r="H50" s="87"/>
      <c r="I50" s="85"/>
      <c r="J50" s="97"/>
      <c r="K50" s="25"/>
      <c r="L50" s="40"/>
      <c r="M50" s="40"/>
    </row>
    <row r="51" spans="2:13" ht="13.65" customHeight="1">
      <c r="B51" s="78" t="s">
        <v>63</v>
      </c>
      <c r="C51" s="86"/>
      <c r="D51" s="92"/>
      <c r="E51" s="86"/>
      <c r="F51" s="87"/>
      <c r="G51" s="85"/>
      <c r="H51" s="86"/>
      <c r="I51" s="85" t="s">
        <v>29</v>
      </c>
      <c r="J51" s="85" t="s">
        <v>30</v>
      </c>
      <c r="K51" s="25"/>
      <c r="L51" s="40"/>
      <c r="M51" s="40"/>
    </row>
    <row r="52" spans="2:13" ht="19.5" customHeight="1">
      <c r="B52" s="78" t="s">
        <v>64</v>
      </c>
      <c r="C52" s="86" t="s">
        <v>65</v>
      </c>
      <c r="D52" s="92">
        <v>0.40600000000000003</v>
      </c>
      <c r="E52" s="86">
        <v>0.97</v>
      </c>
      <c r="F52" s="77"/>
      <c r="G52" s="87">
        <v>2360</v>
      </c>
      <c r="H52" s="87">
        <f t="shared" ref="H52:H66" si="5">G52+60</f>
        <v>2420</v>
      </c>
      <c r="I52" s="85" t="s">
        <v>35</v>
      </c>
      <c r="J52" s="85" t="s">
        <v>35</v>
      </c>
      <c r="K52" s="25"/>
      <c r="L52" s="40"/>
      <c r="M52" s="40"/>
    </row>
    <row r="53" spans="2:13" ht="13.65" customHeight="1">
      <c r="B53" s="78" t="s">
        <v>66</v>
      </c>
      <c r="C53" s="86" t="s">
        <v>67</v>
      </c>
      <c r="D53" s="92">
        <v>0.54300000000000004</v>
      </c>
      <c r="E53" s="86">
        <v>1.3</v>
      </c>
      <c r="F53" s="77"/>
      <c r="G53" s="87">
        <v>2360</v>
      </c>
      <c r="H53" s="87">
        <f t="shared" si="5"/>
        <v>2420</v>
      </c>
      <c r="I53" s="85">
        <v>4100</v>
      </c>
      <c r="J53" s="98">
        <v>4100</v>
      </c>
      <c r="K53" s="25"/>
      <c r="L53" s="40"/>
      <c r="M53" s="40"/>
    </row>
    <row r="54" spans="2:13" ht="13.65" customHeight="1">
      <c r="B54" s="78" t="s">
        <v>68</v>
      </c>
      <c r="C54" s="86" t="s">
        <v>69</v>
      </c>
      <c r="D54" s="92">
        <v>0.67900000000000005</v>
      </c>
      <c r="E54" s="86">
        <v>1.63</v>
      </c>
      <c r="F54" s="77"/>
      <c r="G54" s="87">
        <v>2360</v>
      </c>
      <c r="H54" s="87">
        <f t="shared" si="5"/>
        <v>2420</v>
      </c>
      <c r="I54" s="85" t="s">
        <v>35</v>
      </c>
      <c r="J54" s="99" t="s">
        <v>32</v>
      </c>
      <c r="K54" s="25"/>
      <c r="L54" s="40"/>
      <c r="M54" s="40"/>
    </row>
    <row r="55" spans="2:13" ht="13.65" customHeight="1">
      <c r="B55" s="78" t="s">
        <v>70</v>
      </c>
      <c r="C55" s="86" t="s">
        <v>71</v>
      </c>
      <c r="D55" s="92">
        <v>0.81500000000000006</v>
      </c>
      <c r="E55" s="86">
        <v>1.96</v>
      </c>
      <c r="F55" s="77"/>
      <c r="G55" s="87">
        <v>2360</v>
      </c>
      <c r="H55" s="87">
        <f t="shared" si="5"/>
        <v>2420</v>
      </c>
      <c r="I55" s="129" t="s">
        <v>35</v>
      </c>
      <c r="J55" s="129" t="s">
        <v>35</v>
      </c>
      <c r="K55" s="25"/>
      <c r="L55" s="40"/>
      <c r="M55" s="40"/>
    </row>
    <row r="56" spans="2:13" ht="13.65" customHeight="1">
      <c r="B56" s="78" t="s">
        <v>72</v>
      </c>
      <c r="C56" s="86" t="s">
        <v>73</v>
      </c>
      <c r="D56" s="92">
        <v>0.127</v>
      </c>
      <c r="E56" s="86">
        <v>0.31</v>
      </c>
      <c r="F56" s="77"/>
      <c r="G56" s="87">
        <v>2860</v>
      </c>
      <c r="H56" s="87">
        <f t="shared" si="5"/>
        <v>2920</v>
      </c>
      <c r="I56" s="130"/>
      <c r="J56" s="130"/>
      <c r="K56" s="41"/>
      <c r="L56" s="28"/>
      <c r="M56" s="27"/>
    </row>
    <row r="57" spans="2:13" ht="13.65" customHeight="1">
      <c r="B57" s="78" t="s">
        <v>74</v>
      </c>
      <c r="C57" s="86" t="s">
        <v>75</v>
      </c>
      <c r="D57" s="92">
        <v>0.159</v>
      </c>
      <c r="E57" s="86">
        <v>0.38</v>
      </c>
      <c r="F57" s="77"/>
      <c r="G57" s="87">
        <v>2860</v>
      </c>
      <c r="H57" s="87">
        <f t="shared" si="5"/>
        <v>2920</v>
      </c>
      <c r="I57" s="130"/>
      <c r="J57" s="130"/>
      <c r="K57" s="41"/>
      <c r="L57" s="28"/>
      <c r="M57" s="27"/>
    </row>
    <row r="58" spans="2:13" ht="13.65" customHeight="1">
      <c r="B58" s="78" t="s">
        <v>76</v>
      </c>
      <c r="C58" s="86" t="s">
        <v>77</v>
      </c>
      <c r="D58" s="92">
        <v>0.191</v>
      </c>
      <c r="E58" s="86">
        <v>0.46</v>
      </c>
      <c r="F58" s="77"/>
      <c r="G58" s="87">
        <v>2860</v>
      </c>
      <c r="H58" s="87">
        <f t="shared" si="5"/>
        <v>2920</v>
      </c>
      <c r="I58" s="130"/>
      <c r="J58" s="130"/>
      <c r="K58" s="41"/>
      <c r="L58" s="28"/>
      <c r="M58" s="27"/>
    </row>
    <row r="59" spans="2:13" ht="13.65" customHeight="1">
      <c r="B59" s="78" t="s">
        <v>78</v>
      </c>
      <c r="C59" s="86" t="s">
        <v>79</v>
      </c>
      <c r="D59" s="92">
        <v>0.14599999999999999</v>
      </c>
      <c r="E59" s="86">
        <v>0.35</v>
      </c>
      <c r="F59" s="77"/>
      <c r="G59" s="87">
        <v>2640</v>
      </c>
      <c r="H59" s="87">
        <f t="shared" si="5"/>
        <v>2700</v>
      </c>
      <c r="I59" s="130"/>
      <c r="J59" s="130"/>
      <c r="K59" s="41"/>
      <c r="L59" s="28"/>
      <c r="M59" s="27"/>
    </row>
    <row r="60" spans="2:13" ht="13.65" customHeight="1">
      <c r="B60" s="78" t="s">
        <v>80</v>
      </c>
      <c r="C60" s="86" t="s">
        <v>81</v>
      </c>
      <c r="D60" s="92">
        <v>0.19500000000000001</v>
      </c>
      <c r="E60" s="86">
        <v>0.47</v>
      </c>
      <c r="F60" s="77"/>
      <c r="G60" s="87">
        <v>2640</v>
      </c>
      <c r="H60" s="87">
        <f t="shared" si="5"/>
        <v>2700</v>
      </c>
      <c r="I60" s="130"/>
      <c r="J60" s="130"/>
      <c r="K60" s="41"/>
      <c r="L60" s="28"/>
      <c r="M60" s="27"/>
    </row>
    <row r="61" spans="2:13" ht="13.65" customHeight="1">
      <c r="B61" s="78" t="s">
        <v>82</v>
      </c>
      <c r="C61" s="86" t="s">
        <v>83</v>
      </c>
      <c r="D61" s="92">
        <v>0.24399999999999999</v>
      </c>
      <c r="E61" s="86">
        <v>0.59</v>
      </c>
      <c r="F61" s="77"/>
      <c r="G61" s="87">
        <v>2640</v>
      </c>
      <c r="H61" s="87">
        <f t="shared" si="5"/>
        <v>2700</v>
      </c>
      <c r="I61" s="130"/>
      <c r="J61" s="130"/>
      <c r="K61" s="41"/>
      <c r="L61" s="28"/>
      <c r="M61" s="27"/>
    </row>
    <row r="62" spans="2:13" ht="13.65" customHeight="1">
      <c r="B62" s="78" t="s">
        <v>84</v>
      </c>
      <c r="C62" s="86" t="s">
        <v>85</v>
      </c>
      <c r="D62" s="92">
        <v>0.29299999999999998</v>
      </c>
      <c r="E62" s="86">
        <v>0.7</v>
      </c>
      <c r="F62" s="77"/>
      <c r="G62" s="87">
        <v>2640</v>
      </c>
      <c r="H62" s="87">
        <f t="shared" si="5"/>
        <v>2700</v>
      </c>
      <c r="I62" s="130"/>
      <c r="J62" s="130"/>
      <c r="K62" s="41"/>
      <c r="L62" s="28"/>
      <c r="M62" s="27"/>
    </row>
    <row r="63" spans="2:13" ht="13.65" customHeight="1">
      <c r="B63" s="78" t="s">
        <v>86</v>
      </c>
      <c r="C63" s="86" t="s">
        <v>87</v>
      </c>
      <c r="D63" s="92">
        <v>0.20300000000000001</v>
      </c>
      <c r="E63" s="86">
        <v>0.48</v>
      </c>
      <c r="F63" s="77"/>
      <c r="G63" s="87">
        <v>2440</v>
      </c>
      <c r="H63" s="87">
        <f t="shared" si="5"/>
        <v>2500</v>
      </c>
      <c r="I63" s="130"/>
      <c r="J63" s="130"/>
      <c r="K63" s="41"/>
      <c r="L63" s="28"/>
      <c r="M63" s="27"/>
    </row>
    <row r="64" spans="2:13" ht="13.65" customHeight="1">
      <c r="B64" s="78" t="s">
        <v>88</v>
      </c>
      <c r="C64" s="86" t="s">
        <v>89</v>
      </c>
      <c r="D64" s="92">
        <v>0.26500000000000001</v>
      </c>
      <c r="E64" s="86">
        <v>0.64</v>
      </c>
      <c r="F64" s="77"/>
      <c r="G64" s="87">
        <v>2440</v>
      </c>
      <c r="H64" s="87">
        <f t="shared" si="5"/>
        <v>2500</v>
      </c>
      <c r="I64" s="130"/>
      <c r="J64" s="130"/>
      <c r="K64" s="25"/>
      <c r="L64" s="40"/>
      <c r="M64" s="40"/>
    </row>
    <row r="65" spans="2:13" ht="13.65" customHeight="1">
      <c r="B65" s="78" t="s">
        <v>90</v>
      </c>
      <c r="C65" s="86" t="s">
        <v>91</v>
      </c>
      <c r="D65" s="92">
        <v>0.33100000000000002</v>
      </c>
      <c r="E65" s="86">
        <v>0.79</v>
      </c>
      <c r="F65" s="77"/>
      <c r="G65" s="87">
        <v>2440</v>
      </c>
      <c r="H65" s="87">
        <f t="shared" si="5"/>
        <v>2500</v>
      </c>
      <c r="I65" s="130"/>
      <c r="J65" s="130"/>
      <c r="K65" s="41"/>
      <c r="L65" s="28"/>
      <c r="M65" s="27"/>
    </row>
    <row r="66" spans="2:13" ht="13.65" customHeight="1">
      <c r="B66" s="100" t="s">
        <v>92</v>
      </c>
      <c r="C66" s="101" t="s">
        <v>93</v>
      </c>
      <c r="D66" s="102">
        <v>0.39800000000000002</v>
      </c>
      <c r="E66" s="101">
        <v>0.96</v>
      </c>
      <c r="F66" s="77"/>
      <c r="G66" s="103">
        <v>2440</v>
      </c>
      <c r="H66" s="103">
        <f t="shared" si="5"/>
        <v>2500</v>
      </c>
      <c r="I66" s="130"/>
      <c r="J66" s="130"/>
      <c r="K66" s="41"/>
      <c r="L66" s="28"/>
      <c r="M66" s="27"/>
    </row>
    <row r="67" spans="2:13" ht="13.65" customHeight="1">
      <c r="B67" s="104" t="s">
        <v>94</v>
      </c>
      <c r="C67" s="105" t="s">
        <v>95</v>
      </c>
      <c r="D67" s="106">
        <v>0.11</v>
      </c>
      <c r="E67" s="86">
        <v>0.28000000000000003</v>
      </c>
      <c r="F67" s="107"/>
      <c r="G67" s="108"/>
      <c r="H67" s="108"/>
      <c r="I67" s="130"/>
      <c r="J67" s="130"/>
      <c r="K67" s="41"/>
      <c r="L67" s="28"/>
      <c r="M67" s="27"/>
    </row>
    <row r="68" spans="2:13" ht="13.65" customHeight="1">
      <c r="B68" s="78" t="s">
        <v>96</v>
      </c>
      <c r="C68" s="109" t="s">
        <v>97</v>
      </c>
      <c r="D68" s="106">
        <v>7.0000000000000007E-2</v>
      </c>
      <c r="E68" s="109">
        <v>0.18</v>
      </c>
      <c r="F68" s="77"/>
      <c r="G68" s="110"/>
      <c r="H68" s="110"/>
      <c r="I68" s="130"/>
      <c r="J68" s="130"/>
      <c r="K68" s="41"/>
      <c r="L68" s="28"/>
      <c r="M68" s="27"/>
    </row>
    <row r="69" spans="2:13" ht="13.65" customHeight="1">
      <c r="B69" s="100" t="s">
        <v>98</v>
      </c>
      <c r="C69" s="111" t="s">
        <v>99</v>
      </c>
      <c r="D69" s="92">
        <v>2.9000000000000001E-2</v>
      </c>
      <c r="E69" s="86">
        <v>7.0000000000000007E-2</v>
      </c>
      <c r="F69" s="112"/>
      <c r="G69" s="113"/>
      <c r="H69" s="113"/>
      <c r="I69" s="131"/>
      <c r="J69" s="131"/>
      <c r="K69" s="41"/>
      <c r="L69" s="28"/>
      <c r="M69" s="27"/>
    </row>
    <row r="70" spans="2:13" ht="13.65" customHeight="1">
      <c r="B70" s="114"/>
      <c r="C70" s="115"/>
      <c r="D70" s="116"/>
      <c r="E70" s="115"/>
      <c r="F70" s="77"/>
      <c r="G70" s="110"/>
      <c r="H70" s="110"/>
      <c r="I70" s="117"/>
      <c r="J70" s="117"/>
      <c r="K70" s="41"/>
      <c r="L70" s="28"/>
      <c r="M70" s="27"/>
    </row>
    <row r="71" spans="2:13" ht="13.65" customHeight="1">
      <c r="B71" s="114" t="s">
        <v>100</v>
      </c>
      <c r="C71" s="115"/>
      <c r="D71" s="116"/>
      <c r="E71" s="115"/>
      <c r="F71" s="77"/>
      <c r="G71" s="110"/>
      <c r="H71" s="110"/>
      <c r="I71" s="117"/>
      <c r="J71" s="117"/>
      <c r="K71" s="41"/>
      <c r="L71" s="28"/>
      <c r="M71" s="27"/>
    </row>
    <row r="72" spans="2:13" ht="13.65" customHeight="1">
      <c r="B72" s="114" t="s">
        <v>101</v>
      </c>
      <c r="C72" s="115"/>
      <c r="D72" s="116"/>
      <c r="E72" s="115"/>
      <c r="F72" s="117"/>
      <c r="G72" s="117"/>
      <c r="H72" s="110"/>
      <c r="I72" s="117"/>
      <c r="J72" s="117"/>
    </row>
    <row r="73" spans="2:13" ht="13.65" customHeight="1">
      <c r="B73" s="114" t="s">
        <v>102</v>
      </c>
      <c r="C73" s="115"/>
      <c r="D73" s="118"/>
      <c r="E73" s="119"/>
      <c r="F73" s="110"/>
      <c r="G73" s="110"/>
      <c r="H73" s="119"/>
      <c r="I73" s="82"/>
      <c r="J73" s="117"/>
    </row>
    <row r="74" spans="2:13" ht="13.65" customHeight="1">
      <c r="B74" s="120" t="s">
        <v>103</v>
      </c>
      <c r="C74" s="115"/>
      <c r="D74" s="118"/>
      <c r="E74" s="119"/>
      <c r="F74" s="110"/>
      <c r="G74" s="110"/>
      <c r="H74" s="119"/>
      <c r="I74" s="82"/>
      <c r="J74" s="117"/>
    </row>
    <row r="75" spans="2:13" ht="20.25" customHeight="1">
      <c r="B75" s="120" t="s">
        <v>108</v>
      </c>
      <c r="C75" s="115"/>
      <c r="D75" s="118"/>
      <c r="E75" s="119"/>
      <c r="F75" s="110"/>
      <c r="G75" s="110"/>
      <c r="H75" s="119"/>
      <c r="I75" s="82"/>
      <c r="J75" s="117"/>
    </row>
    <row r="76" spans="2:13" ht="13.65" customHeight="1">
      <c r="B76" s="120" t="s">
        <v>3</v>
      </c>
      <c r="C76" s="115"/>
      <c r="D76" s="118"/>
      <c r="E76" s="119"/>
      <c r="F76" s="110"/>
      <c r="G76" s="110"/>
      <c r="H76" s="119"/>
      <c r="I76" s="82"/>
      <c r="J76" s="117"/>
    </row>
    <row r="77" spans="2:13" ht="13.65" customHeight="1">
      <c r="B77" s="64"/>
      <c r="C77" s="47"/>
      <c r="D77" s="44"/>
      <c r="E77" s="45"/>
      <c r="F77" s="42"/>
      <c r="G77" s="42"/>
      <c r="H77" s="45"/>
      <c r="I77" s="46"/>
      <c r="J77" s="43"/>
    </row>
    <row r="78" spans="2:13" ht="13.65" customHeight="1">
      <c r="B78" s="48"/>
      <c r="C78" s="49"/>
      <c r="D78" s="50"/>
      <c r="E78" s="51"/>
      <c r="F78" s="52"/>
      <c r="G78" s="53"/>
      <c r="H78" s="54"/>
      <c r="I78" s="55"/>
      <c r="J78" s="56"/>
    </row>
    <row r="79" spans="2:13" ht="13.65" customHeight="1">
      <c r="B79" s="57"/>
      <c r="C79" s="56"/>
      <c r="D79" s="50"/>
      <c r="E79" s="51"/>
      <c r="F79" s="52"/>
      <c r="G79" s="53"/>
      <c r="H79" s="54"/>
      <c r="I79" s="55"/>
      <c r="J79" s="56"/>
    </row>
    <row r="80" spans="2:13" ht="13.65" customHeight="1">
      <c r="B80" s="57"/>
      <c r="C80" s="56"/>
      <c r="D80" s="50"/>
      <c r="E80" s="51"/>
      <c r="F80" s="52"/>
      <c r="G80" s="53"/>
      <c r="H80" s="54"/>
      <c r="I80" s="55"/>
      <c r="J80" s="56"/>
    </row>
    <row r="81" spans="2:13" ht="13.65" customHeight="1">
      <c r="B81" s="57"/>
      <c r="C81" s="56"/>
      <c r="D81" s="50"/>
      <c r="E81" s="51"/>
      <c r="F81" s="52"/>
      <c r="G81" s="53"/>
      <c r="H81" s="54"/>
      <c r="I81" s="55"/>
      <c r="J81" s="56"/>
    </row>
    <row r="82" spans="2:13" ht="13.65" customHeight="1">
      <c r="B82" s="57"/>
      <c r="C82" s="56"/>
      <c r="D82" s="50"/>
      <c r="E82" s="51"/>
      <c r="F82" s="52"/>
      <c r="G82" s="53"/>
      <c r="H82" s="54"/>
      <c r="I82" s="55"/>
      <c r="J82" s="56"/>
    </row>
    <row r="83" spans="2:13" ht="13.65" customHeight="1">
      <c r="B83" s="58"/>
      <c r="C83" s="59"/>
      <c r="D83" s="50"/>
      <c r="E83" s="51"/>
      <c r="F83" s="52"/>
      <c r="G83" s="53"/>
      <c r="H83" s="54"/>
      <c r="I83" s="55"/>
      <c r="J83" s="56"/>
    </row>
    <row r="84" spans="2:13" ht="13.65" customHeight="1">
      <c r="B84" s="17"/>
      <c r="C84" s="60"/>
      <c r="D84" s="50"/>
      <c r="E84" s="51"/>
      <c r="F84" s="52"/>
      <c r="G84" s="53"/>
      <c r="H84" s="54"/>
      <c r="I84" s="55"/>
      <c r="J84" s="56"/>
    </row>
    <row r="85" spans="2:13" ht="13.65" customHeight="1">
      <c r="B85" s="17"/>
      <c r="C85" s="60"/>
      <c r="D85" s="50"/>
      <c r="E85" s="51"/>
      <c r="F85" s="52"/>
      <c r="G85" s="53"/>
      <c r="H85" s="54"/>
      <c r="I85" s="55"/>
      <c r="J85" s="56"/>
      <c r="L85"/>
      <c r="M85"/>
    </row>
    <row r="86" spans="2:13" ht="13.65" customHeight="1">
      <c r="B86" s="17"/>
      <c r="C86" s="60"/>
      <c r="D86" s="50"/>
      <c r="E86" s="51"/>
      <c r="F86" s="52"/>
      <c r="G86" s="53"/>
      <c r="H86" s="54"/>
      <c r="I86" s="55"/>
      <c r="J86" s="56"/>
      <c r="L86"/>
      <c r="M86"/>
    </row>
    <row r="87" spans="2:13" ht="13.65" customHeight="1">
      <c r="B87" s="17"/>
      <c r="C87" s="61"/>
      <c r="D87" s="50"/>
      <c r="E87" s="51"/>
      <c r="F87" s="52"/>
      <c r="G87" s="53"/>
      <c r="H87" s="54"/>
      <c r="I87" s="55"/>
      <c r="J87" s="56"/>
      <c r="L87"/>
      <c r="M87"/>
    </row>
    <row r="88" spans="2:13" ht="13.65" customHeight="1">
      <c r="B88" s="17"/>
      <c r="C88" s="60"/>
      <c r="D88" s="50"/>
      <c r="E88" s="51"/>
      <c r="F88" s="52"/>
      <c r="G88" s="53"/>
      <c r="H88" s="54"/>
      <c r="I88" s="55"/>
      <c r="J88" s="56"/>
      <c r="L88"/>
      <c r="M88"/>
    </row>
    <row r="89" spans="2:13" ht="14.85" customHeight="1">
      <c r="B89" s="17"/>
      <c r="C89" s="60"/>
      <c r="D89" s="50"/>
      <c r="E89" s="51"/>
      <c r="F89" s="52"/>
      <c r="G89" s="53"/>
      <c r="H89" s="54"/>
      <c r="I89" s="55"/>
      <c r="J89" s="56"/>
      <c r="L89"/>
      <c r="M89"/>
    </row>
    <row r="90" spans="2:13" ht="14.85" customHeight="1">
      <c r="B90" s="17"/>
      <c r="C90" s="60"/>
      <c r="D90" s="50"/>
      <c r="E90" s="51"/>
      <c r="F90" s="52"/>
      <c r="G90" s="53"/>
      <c r="H90" s="54"/>
      <c r="I90" s="55"/>
      <c r="J90" s="56"/>
      <c r="L90"/>
      <c r="M90"/>
    </row>
    <row r="91" spans="2:13" ht="14.85" customHeight="1">
      <c r="L91"/>
      <c r="M91"/>
    </row>
    <row r="92" spans="2:13" ht="14.85" customHeight="1">
      <c r="L92"/>
      <c r="M92"/>
    </row>
    <row r="93" spans="2:13" ht="14.85" customHeight="1">
      <c r="L93"/>
      <c r="M93"/>
    </row>
  </sheetData>
  <sheetProtection selectLockedCells="1" selectUnlockedCells="1"/>
  <autoFilter ref="A7:M7"/>
  <mergeCells count="10">
    <mergeCell ref="I38:I41"/>
    <mergeCell ref="J38:J49"/>
    <mergeCell ref="I43:I49"/>
    <mergeCell ref="I55:I69"/>
    <mergeCell ref="J55:J69"/>
    <mergeCell ref="B1:J1"/>
    <mergeCell ref="B3:J3"/>
    <mergeCell ref="C6:E6"/>
    <mergeCell ref="I6:J6"/>
    <mergeCell ref="I8:J8"/>
  </mergeCells>
  <pageMargins left="0.11811023622047245" right="7.874015748031496E-2" top="0.15748031496062992" bottom="0.15748031496062992" header="0.51181102362204722" footer="0.51181102362204722"/>
  <pageSetup paperSize="9" scale="6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ONLYOFFICE/7.3.0.184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Excel_BuiltIn_Print_Area_1_1</vt:lpstr>
      <vt:lpstr>Excel_BuiltIn_Print_Area_1_1_1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Кротова Вера Ивановна</dc:creator>
  <cp:lastModifiedBy>Krotova</cp:lastModifiedBy>
  <cp:revision>2</cp:revision>
  <cp:lastPrinted>2024-09-11T08:52:08Z</cp:lastPrinted>
  <dcterms:created xsi:type="dcterms:W3CDTF">2012-02-07T07:55:28Z</dcterms:created>
  <dcterms:modified xsi:type="dcterms:W3CDTF">2024-09-11T09:02:19Z</dcterms:modified>
</cp:coreProperties>
</file>